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395" yWindow="1635" windowWidth="17190" windowHeight="9855"/>
  </bookViews>
  <sheets>
    <sheet name="추경" sheetId="1" r:id="rId1"/>
  </sheets>
  <calcPr calcId="125725"/>
</workbook>
</file>

<file path=xl/calcChain.xml><?xml version="1.0" encoding="utf-8"?>
<calcChain xmlns="http://schemas.openxmlformats.org/spreadsheetml/2006/main">
  <c r="E28" i="1"/>
  <c r="E36"/>
  <c r="E35"/>
  <c r="E33"/>
  <c r="E32"/>
  <c r="E27"/>
  <c r="E26"/>
  <c r="E29"/>
  <c r="E25"/>
  <c r="D10"/>
  <c r="F10"/>
  <c r="F8"/>
  <c r="F7" s="1"/>
  <c r="D8"/>
  <c r="D7" s="1"/>
  <c r="E9"/>
  <c r="E7" l="1"/>
  <c r="E8"/>
  <c r="E34"/>
  <c r="E20"/>
  <c r="E21"/>
  <c r="E22"/>
  <c r="E23"/>
  <c r="E24"/>
  <c r="E30"/>
  <c r="E31"/>
  <c r="E19"/>
  <c r="E10"/>
  <c r="E11"/>
  <c r="E12"/>
  <c r="E13"/>
  <c r="E14"/>
  <c r="E15"/>
  <c r="E6"/>
  <c r="E58" l="1"/>
  <c r="D58" s="1"/>
  <c r="D51"/>
  <c r="D50"/>
  <c r="D49"/>
  <c r="E48"/>
  <c r="D48" s="1"/>
  <c r="D44"/>
  <c r="D43"/>
  <c r="D42"/>
  <c r="E41"/>
  <c r="D41" s="1"/>
  <c r="K48" l="1"/>
</calcChain>
</file>

<file path=xl/sharedStrings.xml><?xml version="1.0" encoding="utf-8"?>
<sst xmlns="http://schemas.openxmlformats.org/spreadsheetml/2006/main" count="102" uniqueCount="56">
  <si>
    <t xml:space="preserve"> </t>
    <phoneticPr fontId="4" type="noConversion"/>
  </si>
  <si>
    <t>▣ 세 입</t>
  </si>
  <si>
    <t>(단위:천원)</t>
    <phoneticPr fontId="4" type="noConversion"/>
  </si>
  <si>
    <t>관</t>
  </si>
  <si>
    <t>항</t>
  </si>
  <si>
    <t>목</t>
  </si>
  <si>
    <t>예산액</t>
    <phoneticPr fontId="4" type="noConversion"/>
  </si>
  <si>
    <t>추경액</t>
    <phoneticPr fontId="4" type="noConversion"/>
  </si>
  <si>
    <t>추경후 예산</t>
    <phoneticPr fontId="4" type="noConversion"/>
  </si>
  <si>
    <t>비  고</t>
    <phoneticPr fontId="4" type="noConversion"/>
  </si>
  <si>
    <t>세입합계</t>
  </si>
  <si>
    <t>전년도이월금</t>
    <phoneticPr fontId="4" type="noConversion"/>
  </si>
  <si>
    <t>▣ 세 출</t>
  </si>
  <si>
    <t>세출합계</t>
  </si>
  <si>
    <t>◎ 일산복지타운</t>
    <phoneticPr fontId="8" type="noConversion"/>
  </si>
  <si>
    <t>이월금</t>
  </si>
  <si>
    <t>국고반환금</t>
    <phoneticPr fontId="4" type="noConversion"/>
  </si>
  <si>
    <t>예비비및기타</t>
    <phoneticPr fontId="4" type="noConversion"/>
  </si>
  <si>
    <t>반환금</t>
    <phoneticPr fontId="4" type="noConversion"/>
  </si>
  <si>
    <t>◎ 아침뜰</t>
    <phoneticPr fontId="8" type="noConversion"/>
  </si>
  <si>
    <t>세출합계</t>
    <phoneticPr fontId="4" type="noConversion"/>
  </si>
  <si>
    <t>추경사유</t>
    <phoneticPr fontId="4" type="noConversion"/>
  </si>
  <si>
    <t>보조금수입</t>
    <phoneticPr fontId="4" type="noConversion"/>
  </si>
  <si>
    <t>시군구보조금</t>
    <phoneticPr fontId="4" type="noConversion"/>
  </si>
  <si>
    <t>후원금수입</t>
    <phoneticPr fontId="4" type="noConversion"/>
  </si>
  <si>
    <t>지정후원금</t>
    <phoneticPr fontId="4" type="noConversion"/>
  </si>
  <si>
    <t>사무비</t>
  </si>
  <si>
    <t>사업비</t>
  </si>
  <si>
    <t>사업수입</t>
    <phoneticPr fontId="4" type="noConversion"/>
  </si>
  <si>
    <t>이용료수입</t>
    <phoneticPr fontId="4" type="noConversion"/>
  </si>
  <si>
    <t>사업수입 증가</t>
    <phoneticPr fontId="4" type="noConversion"/>
  </si>
  <si>
    <t>특수근무수당, 처우개선비 감소</t>
    <phoneticPr fontId="4" type="noConversion"/>
  </si>
  <si>
    <t>농구단 지정후원금 증가</t>
    <phoneticPr fontId="4" type="noConversion"/>
  </si>
  <si>
    <t>인건비</t>
    <phoneticPr fontId="4" type="noConversion"/>
  </si>
  <si>
    <t>급여/기본급</t>
    <phoneticPr fontId="4" type="noConversion"/>
  </si>
  <si>
    <t>제수당</t>
    <phoneticPr fontId="4" type="noConversion"/>
  </si>
  <si>
    <t>사회보험료</t>
    <phoneticPr fontId="4" type="noConversion"/>
  </si>
  <si>
    <t>퇴직연금</t>
    <phoneticPr fontId="4" type="noConversion"/>
  </si>
  <si>
    <t>신규직원 인건비 감소분</t>
    <phoneticPr fontId="4" type="noConversion"/>
  </si>
  <si>
    <t>재산조성비</t>
    <phoneticPr fontId="4" type="noConversion"/>
  </si>
  <si>
    <t>시설비</t>
    <phoneticPr fontId="4" type="noConversion"/>
  </si>
  <si>
    <t>자산취득비</t>
    <phoneticPr fontId="4" type="noConversion"/>
  </si>
  <si>
    <t>연료비</t>
    <phoneticPr fontId="4" type="noConversion"/>
  </si>
  <si>
    <t>특별급식비</t>
    <phoneticPr fontId="4" type="noConversion"/>
  </si>
  <si>
    <t>피복비</t>
    <phoneticPr fontId="4" type="noConversion"/>
  </si>
  <si>
    <t>농구단 경기용휠체어 구입(지정후원금),
런닝머신구입</t>
    <phoneticPr fontId="4" type="noConversion"/>
  </si>
  <si>
    <t>운영비</t>
    <phoneticPr fontId="4" type="noConversion"/>
  </si>
  <si>
    <t>복지사업비</t>
    <phoneticPr fontId="4" type="noConversion"/>
  </si>
  <si>
    <t>교육사업비</t>
    <phoneticPr fontId="4" type="noConversion"/>
  </si>
  <si>
    <t>농구단 대회출전비 증가(지정후원금)</t>
    <phoneticPr fontId="4" type="noConversion"/>
  </si>
  <si>
    <t>농구단 피복구입비(지정후원금)</t>
    <phoneticPr fontId="4" type="noConversion"/>
  </si>
  <si>
    <t>스포츠재활프로그램 간식비 증가</t>
    <phoneticPr fontId="4" type="noConversion"/>
  </si>
  <si>
    <t>난방용 등유 구입 증가</t>
    <phoneticPr fontId="4" type="noConversion"/>
  </si>
  <si>
    <t>시설비</t>
    <phoneticPr fontId="4" type="noConversion"/>
  </si>
  <si>
    <t>사무실이전 공사비</t>
    <phoneticPr fontId="4" type="noConversion"/>
  </si>
  <si>
    <t xml:space="preserve">2018년도 추가경정예산 </t>
    <phoneticPr fontId="4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</si>
</sst>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;\△#,##0"/>
    <numFmt numFmtId="177" formatCode="#,##0;&quot;△&quot;#,##0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은 바탕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은 바탕"/>
      <family val="3"/>
      <charset val="129"/>
    </font>
    <font>
      <sz val="11"/>
      <color theme="1"/>
      <name val="은 바탕"/>
      <family val="3"/>
      <charset val="129"/>
    </font>
    <font>
      <b/>
      <sz val="16"/>
      <name val="은 바탕"/>
      <family val="3"/>
      <charset val="129"/>
    </font>
    <font>
      <sz val="8"/>
      <name val="돋움"/>
      <family val="3"/>
      <charset val="129"/>
    </font>
    <font>
      <sz val="10"/>
      <color rgb="FF000000"/>
      <name val="은 바탕"/>
      <family val="3"/>
      <charset val="129"/>
    </font>
    <font>
      <sz val="9.8000000000000007"/>
      <color theme="1"/>
      <name val="은 바탕"/>
      <family val="3"/>
      <charset val="129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2" applyFont="1" applyFill="1" applyAlignment="1">
      <alignment horizontal="left" vertical="center" shrinkToFit="1"/>
    </xf>
    <xf numFmtId="0" fontId="3" fillId="0" borderId="0" xfId="2" applyNumberFormat="1" applyFont="1" applyFill="1" applyAlignment="1">
      <alignment horizontal="left" vertical="center" shrinkToFit="1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 shrinkToFit="1"/>
    </xf>
    <xf numFmtId="41" fontId="3" fillId="0" borderId="0" xfId="2" applyNumberFormat="1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3" fillId="0" borderId="0" xfId="2" applyFont="1" applyFill="1" applyAlignment="1">
      <alignment vertical="center" shrinkToFit="1"/>
    </xf>
    <xf numFmtId="0" fontId="5" fillId="0" borderId="0" xfId="2" applyFont="1" applyFill="1" applyBorder="1" applyAlignment="1">
      <alignment horizontal="left" vertical="center" shrinkToFit="1"/>
    </xf>
    <xf numFmtId="41" fontId="5" fillId="0" borderId="0" xfId="1" applyFont="1" applyFill="1" applyBorder="1" applyAlignment="1">
      <alignment horizontal="right" vertical="center"/>
    </xf>
    <xf numFmtId="41" fontId="9" fillId="0" borderId="0" xfId="1" applyFont="1" applyFill="1" applyBorder="1" applyAlignment="1">
      <alignment horizontal="right" vertical="center" shrinkToFit="1"/>
    </xf>
    <xf numFmtId="41" fontId="9" fillId="0" borderId="0" xfId="2" applyNumberFormat="1" applyFont="1" applyFill="1" applyBorder="1" applyAlignment="1">
      <alignment horizontal="right" vertical="center" shrinkToFit="1"/>
    </xf>
    <xf numFmtId="0" fontId="10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shrinkToFit="1"/>
    </xf>
    <xf numFmtId="41" fontId="5" fillId="0" borderId="2" xfId="1" applyFont="1" applyFill="1" applyBorder="1" applyAlignment="1">
      <alignment horizontal="center" vertical="center"/>
    </xf>
    <xf numFmtId="41" fontId="9" fillId="0" borderId="2" xfId="1" applyFont="1" applyFill="1" applyBorder="1" applyAlignment="1">
      <alignment horizontal="center" vertical="center" shrinkToFit="1"/>
    </xf>
    <xf numFmtId="41" fontId="9" fillId="0" borderId="3" xfId="2" applyNumberFormat="1" applyFont="1" applyFill="1" applyBorder="1" applyAlignment="1">
      <alignment horizontal="center" vertical="center" shrinkToFit="1"/>
    </xf>
    <xf numFmtId="41" fontId="9" fillId="0" borderId="4" xfId="2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left" vertical="center" shrinkToFit="1"/>
    </xf>
    <xf numFmtId="177" fontId="5" fillId="0" borderId="6" xfId="1" applyNumberFormat="1" applyFont="1" applyFill="1" applyBorder="1" applyAlignment="1">
      <alignment horizontal="right" vertical="center"/>
    </xf>
    <xf numFmtId="177" fontId="9" fillId="0" borderId="6" xfId="1" applyNumberFormat="1" applyFont="1" applyFill="1" applyBorder="1" applyAlignment="1">
      <alignment horizontal="right" vertical="center" shrinkToFit="1"/>
    </xf>
    <xf numFmtId="177" fontId="9" fillId="0" borderId="7" xfId="2" applyNumberFormat="1" applyFont="1" applyFill="1" applyBorder="1" applyAlignment="1">
      <alignment horizontal="right" vertical="center" shrinkToFit="1"/>
    </xf>
    <xf numFmtId="41" fontId="9" fillId="0" borderId="8" xfId="2" applyNumberFormat="1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2" applyFont="1" applyFill="1" applyBorder="1" applyAlignment="1">
      <alignment horizontal="left" vertical="center" shrinkToFit="1"/>
    </xf>
    <xf numFmtId="0" fontId="5" fillId="0" borderId="13" xfId="2" applyFont="1" applyFill="1" applyBorder="1" applyAlignment="1">
      <alignment horizontal="left" vertical="center" shrinkToFit="1"/>
    </xf>
    <xf numFmtId="177" fontId="5" fillId="0" borderId="13" xfId="1" applyNumberFormat="1" applyFont="1" applyFill="1" applyBorder="1" applyAlignment="1">
      <alignment horizontal="right" vertical="center"/>
    </xf>
    <xf numFmtId="177" fontId="9" fillId="0" borderId="13" xfId="1" applyNumberFormat="1" applyFont="1" applyFill="1" applyBorder="1" applyAlignment="1">
      <alignment horizontal="right" vertical="center" shrinkToFit="1"/>
    </xf>
    <xf numFmtId="177" fontId="9" fillId="0" borderId="14" xfId="2" applyNumberFormat="1" applyFont="1" applyFill="1" applyBorder="1" applyAlignment="1">
      <alignment horizontal="right" vertical="center" shrinkToFit="1"/>
    </xf>
    <xf numFmtId="41" fontId="9" fillId="0" borderId="15" xfId="2" applyNumberFormat="1" applyFont="1" applyFill="1" applyBorder="1" applyAlignment="1">
      <alignment horizontal="left" vertical="center" shrinkToFit="1"/>
    </xf>
    <xf numFmtId="177" fontId="10" fillId="0" borderId="0" xfId="0" applyNumberFormat="1" applyFont="1" applyFill="1">
      <alignment vertical="center"/>
    </xf>
    <xf numFmtId="0" fontId="5" fillId="0" borderId="5" xfId="0" applyFont="1" applyFill="1" applyBorder="1" applyAlignment="1">
      <alignment horizontal="left" vertical="center" shrinkToFit="1"/>
    </xf>
    <xf numFmtId="177" fontId="5" fillId="0" borderId="0" xfId="1" applyNumberFormat="1" applyFont="1" applyFill="1" applyBorder="1" applyAlignment="1">
      <alignment horizontal="right" vertical="center"/>
    </xf>
    <xf numFmtId="177" fontId="9" fillId="0" borderId="0" xfId="1" applyNumberFormat="1" applyFont="1" applyFill="1" applyBorder="1" applyAlignment="1">
      <alignment horizontal="right" vertical="center" shrinkToFit="1"/>
    </xf>
    <xf numFmtId="177" fontId="9" fillId="0" borderId="0" xfId="2" applyNumberFormat="1" applyFont="1" applyFill="1" applyBorder="1" applyAlignment="1">
      <alignment horizontal="right" vertical="center" shrinkToFit="1"/>
    </xf>
    <xf numFmtId="41" fontId="9" fillId="0" borderId="0" xfId="2" applyNumberFormat="1" applyFont="1" applyFill="1" applyBorder="1" applyAlignment="1">
      <alignment horizontal="left" vertical="center" shrinkToFit="1"/>
    </xf>
    <xf numFmtId="41" fontId="9" fillId="0" borderId="2" xfId="2" applyNumberFormat="1" applyFont="1" applyFill="1" applyBorder="1" applyAlignment="1">
      <alignment horizontal="center" vertical="center" shrinkToFit="1"/>
    </xf>
    <xf numFmtId="41" fontId="9" fillId="0" borderId="17" xfId="2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NumberFormat="1" applyFont="1" applyFill="1" applyAlignment="1">
      <alignment horizontal="left" vertical="center" shrinkToFit="1"/>
    </xf>
    <xf numFmtId="176" fontId="3" fillId="0" borderId="0" xfId="1" applyNumberFormat="1" applyFont="1" applyFill="1" applyAlignment="1">
      <alignment horizontal="right" vertical="center"/>
    </xf>
    <xf numFmtId="176" fontId="3" fillId="0" borderId="0" xfId="1" applyNumberFormat="1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41" fontId="9" fillId="0" borderId="18" xfId="2" applyNumberFormat="1" applyFont="1" applyFill="1" applyBorder="1" applyAlignment="1">
      <alignment horizontal="left" vertical="center" shrinkToFit="1"/>
    </xf>
    <xf numFmtId="41" fontId="9" fillId="0" borderId="18" xfId="2" applyNumberFormat="1" applyFont="1" applyFill="1" applyBorder="1" applyAlignment="1">
      <alignment vertical="center" wrapText="1" shrinkToFit="1"/>
    </xf>
    <xf numFmtId="0" fontId="5" fillId="0" borderId="22" xfId="0" applyFont="1" applyFill="1" applyBorder="1" applyAlignment="1">
      <alignment horizontal="left" vertical="center"/>
    </xf>
    <xf numFmtId="41" fontId="9" fillId="0" borderId="16" xfId="2" applyNumberFormat="1" applyFont="1" applyFill="1" applyBorder="1" applyAlignment="1">
      <alignment horizontal="left" vertical="center" shrinkToFit="1"/>
    </xf>
    <xf numFmtId="0" fontId="5" fillId="0" borderId="6" xfId="2" applyFont="1" applyFill="1" applyBorder="1" applyAlignment="1">
      <alignment horizontal="center" vertical="center" shrinkToFit="1"/>
    </xf>
    <xf numFmtId="41" fontId="9" fillId="0" borderId="23" xfId="2" applyNumberFormat="1" applyFont="1" applyFill="1" applyBorder="1" applyAlignment="1">
      <alignment horizontal="center" vertical="center" shrinkToFit="1"/>
    </xf>
    <xf numFmtId="41" fontId="9" fillId="0" borderId="24" xfId="2" applyNumberFormat="1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center" vertical="center" shrinkToFit="1"/>
    </xf>
    <xf numFmtId="41" fontId="9" fillId="0" borderId="24" xfId="2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 shrinkToFit="1"/>
    </xf>
    <xf numFmtId="41" fontId="9" fillId="0" borderId="25" xfId="2" applyNumberFormat="1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 shrinkToFit="1"/>
    </xf>
    <xf numFmtId="41" fontId="9" fillId="0" borderId="26" xfId="2" applyNumberFormat="1" applyFont="1" applyFill="1" applyBorder="1" applyAlignment="1">
      <alignment horizontal="center" vertical="center" shrinkToFit="1"/>
    </xf>
    <xf numFmtId="41" fontId="5" fillId="0" borderId="6" xfId="1" applyFont="1" applyFill="1" applyBorder="1" applyAlignment="1">
      <alignment horizontal="right" vertical="center"/>
    </xf>
    <xf numFmtId="41" fontId="9" fillId="0" borderId="6" xfId="1" applyFont="1" applyFill="1" applyBorder="1" applyAlignment="1">
      <alignment horizontal="right" vertical="center" shrinkToFit="1"/>
    </xf>
    <xf numFmtId="41" fontId="5" fillId="0" borderId="6" xfId="1" applyFont="1" applyFill="1" applyBorder="1" applyAlignment="1">
      <alignment horizontal="center" vertical="center"/>
    </xf>
    <xf numFmtId="41" fontId="9" fillId="0" borderId="6" xfId="1" applyFont="1" applyFill="1" applyBorder="1" applyAlignment="1">
      <alignment horizontal="center" vertical="center" shrinkToFit="1"/>
    </xf>
    <xf numFmtId="41" fontId="5" fillId="0" borderId="10" xfId="1" applyFont="1" applyFill="1" applyBorder="1" applyAlignment="1">
      <alignment horizontal="center" vertical="center"/>
    </xf>
    <xf numFmtId="41" fontId="9" fillId="0" borderId="10" xfId="1" applyFont="1" applyFill="1" applyBorder="1" applyAlignment="1">
      <alignment horizontal="center" vertical="center" shrinkToFit="1"/>
    </xf>
    <xf numFmtId="41" fontId="5" fillId="0" borderId="13" xfId="1" applyFont="1" applyFill="1" applyBorder="1" applyAlignment="1">
      <alignment horizontal="center" vertical="center"/>
    </xf>
    <xf numFmtId="41" fontId="9" fillId="0" borderId="13" xfId="1" applyFont="1" applyFill="1" applyBorder="1" applyAlignment="1">
      <alignment horizontal="center" vertical="center" shrinkToFit="1"/>
    </xf>
    <xf numFmtId="41" fontId="5" fillId="0" borderId="13" xfId="1" applyFont="1" applyFill="1" applyBorder="1" applyAlignment="1">
      <alignment horizontal="right" vertical="center"/>
    </xf>
    <xf numFmtId="0" fontId="5" fillId="0" borderId="6" xfId="2" applyFont="1" applyFill="1" applyBorder="1" applyAlignment="1">
      <alignment horizontal="center" vertical="center" shrinkToFit="1"/>
    </xf>
    <xf numFmtId="41" fontId="9" fillId="0" borderId="25" xfId="2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/>
    </xf>
    <xf numFmtId="177" fontId="9" fillId="0" borderId="10" xfId="1" applyNumberFormat="1" applyFont="1" applyFill="1" applyBorder="1" applyAlignment="1">
      <alignment horizontal="right" vertical="center" shrinkToFit="1"/>
    </xf>
    <xf numFmtId="41" fontId="10" fillId="0" borderId="0" xfId="0" applyNumberFormat="1" applyFont="1" applyFill="1">
      <alignment vertical="center"/>
    </xf>
    <xf numFmtId="0" fontId="5" fillId="0" borderId="19" xfId="2" applyFont="1" applyFill="1" applyBorder="1" applyAlignment="1">
      <alignment horizontal="center" vertical="center" shrinkToFit="1"/>
    </xf>
    <xf numFmtId="0" fontId="5" fillId="0" borderId="20" xfId="2" applyFont="1" applyFill="1" applyBorder="1" applyAlignment="1">
      <alignment horizontal="center" vertical="center" shrinkToFit="1"/>
    </xf>
    <xf numFmtId="0" fontId="5" fillId="0" borderId="21" xfId="2" applyFont="1" applyFill="1" applyBorder="1" applyAlignment="1">
      <alignment horizontal="center" vertical="center" shrinkToFit="1"/>
    </xf>
    <xf numFmtId="0" fontId="5" fillId="0" borderId="5" xfId="2" applyFont="1" applyFill="1" applyBorder="1" applyAlignment="1">
      <alignment horizontal="center" vertical="center" shrinkToFit="1"/>
    </xf>
    <xf numFmtId="0" fontId="5" fillId="0" borderId="6" xfId="2" applyFont="1" applyFill="1" applyBorder="1" applyAlignment="1">
      <alignment horizontal="center" vertical="center" shrinkToFit="1"/>
    </xf>
    <xf numFmtId="0" fontId="7" fillId="0" borderId="0" xfId="2" applyFont="1" applyFill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</cellXfs>
  <cellStyles count="3">
    <cellStyle name="쉼표 [0]" xfId="1" builtinId="6"/>
    <cellStyle name="표준" xfId="0" builtinId="0"/>
    <cellStyle name="표준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8"/>
  <sheetViews>
    <sheetView tabSelected="1" topLeftCell="A16" workbookViewId="0">
      <selection activeCell="A3" sqref="A3"/>
    </sheetView>
  </sheetViews>
  <sheetFormatPr defaultRowHeight="13.5"/>
  <cols>
    <col min="1" max="2" width="9.5" style="42" customWidth="1"/>
    <col min="3" max="3" width="13.75" style="43" customWidth="1"/>
    <col min="4" max="4" width="10.5" style="44" customWidth="1"/>
    <col min="5" max="5" width="10.5" style="45" customWidth="1"/>
    <col min="6" max="6" width="10.5" style="46" customWidth="1"/>
    <col min="7" max="7" width="28.75" style="46" customWidth="1"/>
    <col min="8" max="8" width="9.375" style="6" bestFit="1" customWidth="1"/>
    <col min="9" max="10" width="9" style="6"/>
    <col min="11" max="11" width="11.625" style="6" customWidth="1"/>
    <col min="12" max="16384" width="9" style="6"/>
  </cols>
  <sheetData>
    <row r="2" spans="1:7" s="7" customFormat="1" ht="46.5" customHeight="1">
      <c r="A2" s="81" t="s">
        <v>55</v>
      </c>
      <c r="B2" s="81"/>
      <c r="C2" s="81"/>
      <c r="D2" s="81"/>
      <c r="E2" s="81"/>
      <c r="F2" s="81"/>
      <c r="G2" s="81"/>
    </row>
    <row r="3" spans="1:7">
      <c r="A3" s="1"/>
      <c r="B3" s="1"/>
      <c r="C3" s="2"/>
      <c r="D3" s="3"/>
      <c r="E3" s="4" t="s">
        <v>0</v>
      </c>
      <c r="F3" s="5" t="s">
        <v>0</v>
      </c>
      <c r="G3" s="5" t="s">
        <v>0</v>
      </c>
    </row>
    <row r="4" spans="1:7" s="12" customFormat="1" ht="33.75" customHeight="1" thickBot="1">
      <c r="A4" s="13" t="s">
        <v>1</v>
      </c>
      <c r="B4" s="8"/>
      <c r="C4" s="8"/>
      <c r="D4" s="9"/>
      <c r="E4" s="10"/>
      <c r="F4" s="11"/>
      <c r="G4" s="11" t="s">
        <v>2</v>
      </c>
    </row>
    <row r="5" spans="1:7" s="12" customFormat="1" ht="18" customHeight="1">
      <c r="A5" s="14" t="s">
        <v>3</v>
      </c>
      <c r="B5" s="15" t="s">
        <v>4</v>
      </c>
      <c r="C5" s="15" t="s">
        <v>5</v>
      </c>
      <c r="D5" s="16" t="s">
        <v>6</v>
      </c>
      <c r="E5" s="17" t="s">
        <v>7</v>
      </c>
      <c r="F5" s="40" t="s">
        <v>8</v>
      </c>
      <c r="G5" s="41" t="s">
        <v>21</v>
      </c>
    </row>
    <row r="6" spans="1:7" s="12" customFormat="1" ht="18" customHeight="1">
      <c r="A6" s="79" t="s">
        <v>10</v>
      </c>
      <c r="B6" s="80"/>
      <c r="C6" s="80"/>
      <c r="D6" s="62">
        <v>389250</v>
      </c>
      <c r="E6" s="62">
        <f>F6-D6</f>
        <v>16800</v>
      </c>
      <c r="F6" s="62">
        <v>406050</v>
      </c>
      <c r="G6" s="47"/>
    </row>
    <row r="7" spans="1:7" s="12" customFormat="1" ht="18" customHeight="1">
      <c r="A7" s="20" t="s">
        <v>28</v>
      </c>
      <c r="B7" s="21"/>
      <c r="C7" s="21"/>
      <c r="D7" s="62">
        <f>D8</f>
        <v>76000</v>
      </c>
      <c r="E7" s="62">
        <f t="shared" ref="E7:E9" si="0">F7-D7</f>
        <v>4000</v>
      </c>
      <c r="F7" s="62">
        <f>F8</f>
        <v>80000</v>
      </c>
      <c r="G7" s="47"/>
    </row>
    <row r="8" spans="1:7" s="12" customFormat="1" ht="18" customHeight="1">
      <c r="A8" s="20"/>
      <c r="B8" s="21" t="s">
        <v>28</v>
      </c>
      <c r="C8" s="21"/>
      <c r="D8" s="62">
        <f>D9</f>
        <v>76000</v>
      </c>
      <c r="E8" s="62">
        <f t="shared" si="0"/>
        <v>4000</v>
      </c>
      <c r="F8" s="62">
        <f>F9</f>
        <v>80000</v>
      </c>
      <c r="G8" s="47"/>
    </row>
    <row r="9" spans="1:7" s="12" customFormat="1" ht="18" customHeight="1">
      <c r="A9" s="20"/>
      <c r="B9" s="21"/>
      <c r="C9" s="21" t="s">
        <v>29</v>
      </c>
      <c r="D9" s="62">
        <v>76000</v>
      </c>
      <c r="E9" s="62">
        <f t="shared" si="0"/>
        <v>4000</v>
      </c>
      <c r="F9" s="62">
        <v>80000</v>
      </c>
      <c r="G9" s="48" t="s">
        <v>30</v>
      </c>
    </row>
    <row r="10" spans="1:7" s="12" customFormat="1" ht="18" customHeight="1">
      <c r="A10" s="20" t="s">
        <v>22</v>
      </c>
      <c r="B10" s="21"/>
      <c r="C10" s="21"/>
      <c r="D10" s="62">
        <f>D11</f>
        <v>190200</v>
      </c>
      <c r="E10" s="23">
        <f t="shared" ref="E10:E15" si="1">F10-D10</f>
        <v>-7200</v>
      </c>
      <c r="F10" s="62">
        <f>F11</f>
        <v>183000</v>
      </c>
      <c r="G10" s="47"/>
    </row>
    <row r="11" spans="1:7" s="12" customFormat="1" ht="18" customHeight="1">
      <c r="A11" s="20"/>
      <c r="B11" s="21" t="s">
        <v>22</v>
      </c>
      <c r="C11" s="21"/>
      <c r="D11" s="62">
        <v>190200</v>
      </c>
      <c r="E11" s="23">
        <f t="shared" si="1"/>
        <v>-7200</v>
      </c>
      <c r="F11" s="62">
        <v>183000</v>
      </c>
      <c r="G11" s="47"/>
    </row>
    <row r="12" spans="1:7" s="12" customFormat="1" ht="18" customHeight="1">
      <c r="A12" s="20"/>
      <c r="B12" s="21"/>
      <c r="C12" s="21" t="s">
        <v>23</v>
      </c>
      <c r="D12" s="62">
        <v>185200</v>
      </c>
      <c r="E12" s="23">
        <f t="shared" si="1"/>
        <v>-7200</v>
      </c>
      <c r="F12" s="62">
        <v>178000</v>
      </c>
      <c r="G12" s="48" t="s">
        <v>31</v>
      </c>
    </row>
    <row r="13" spans="1:7" s="12" customFormat="1" ht="18" customHeight="1">
      <c r="A13" s="20" t="s">
        <v>24</v>
      </c>
      <c r="B13" s="21"/>
      <c r="C13" s="21"/>
      <c r="D13" s="62">
        <v>37000</v>
      </c>
      <c r="E13" s="62">
        <f t="shared" si="1"/>
        <v>20000</v>
      </c>
      <c r="F13" s="62">
        <v>57000</v>
      </c>
      <c r="G13" s="47"/>
    </row>
    <row r="14" spans="1:7" s="12" customFormat="1" ht="18" customHeight="1">
      <c r="A14" s="20"/>
      <c r="B14" s="21" t="s">
        <v>24</v>
      </c>
      <c r="C14" s="21"/>
      <c r="D14" s="62">
        <v>37000</v>
      </c>
      <c r="E14" s="62">
        <f t="shared" si="1"/>
        <v>20000</v>
      </c>
      <c r="F14" s="62">
        <v>57000</v>
      </c>
      <c r="G14" s="47"/>
    </row>
    <row r="15" spans="1:7" s="12" customFormat="1" ht="18" customHeight="1" thickBot="1">
      <c r="A15" s="49"/>
      <c r="B15" s="29"/>
      <c r="C15" s="29" t="s">
        <v>25</v>
      </c>
      <c r="D15" s="70">
        <v>12000</v>
      </c>
      <c r="E15" s="70">
        <f t="shared" si="1"/>
        <v>20000</v>
      </c>
      <c r="F15" s="70">
        <v>32000</v>
      </c>
      <c r="G15" s="50" t="s">
        <v>32</v>
      </c>
    </row>
    <row r="16" spans="1:7" s="12" customFormat="1" ht="24.75" customHeight="1">
      <c r="A16" s="13"/>
      <c r="B16" s="8"/>
      <c r="C16" s="8"/>
      <c r="D16" s="9"/>
      <c r="E16" s="10"/>
      <c r="F16" s="11"/>
      <c r="G16" s="11"/>
    </row>
    <row r="17" spans="1:11" s="12" customFormat="1" ht="24.75" customHeight="1" thickBot="1">
      <c r="A17" s="13" t="s">
        <v>12</v>
      </c>
      <c r="B17" s="8"/>
      <c r="C17" s="8"/>
      <c r="D17" s="9"/>
      <c r="E17" s="10"/>
      <c r="F17" s="11"/>
      <c r="G17" s="11" t="s">
        <v>2</v>
      </c>
    </row>
    <row r="18" spans="1:11" s="12" customFormat="1" ht="18" customHeight="1">
      <c r="A18" s="14" t="s">
        <v>3</v>
      </c>
      <c r="B18" s="15" t="s">
        <v>4</v>
      </c>
      <c r="C18" s="15" t="s">
        <v>5</v>
      </c>
      <c r="D18" s="16" t="s">
        <v>6</v>
      </c>
      <c r="E18" s="17" t="s">
        <v>7</v>
      </c>
      <c r="F18" s="40" t="s">
        <v>8</v>
      </c>
      <c r="G18" s="52" t="s">
        <v>21</v>
      </c>
    </row>
    <row r="19" spans="1:11" s="12" customFormat="1" ht="18" customHeight="1">
      <c r="A19" s="76" t="s">
        <v>20</v>
      </c>
      <c r="B19" s="77"/>
      <c r="C19" s="78"/>
      <c r="D19" s="62">
        <v>389250</v>
      </c>
      <c r="E19" s="23">
        <f>F19-D19</f>
        <v>16800</v>
      </c>
      <c r="F19" s="63">
        <v>406050</v>
      </c>
      <c r="G19" s="53"/>
      <c r="K19" s="34"/>
    </row>
    <row r="20" spans="1:11" s="12" customFormat="1" ht="18" customHeight="1">
      <c r="A20" s="54" t="s">
        <v>26</v>
      </c>
      <c r="B20" s="51"/>
      <c r="C20" s="51"/>
      <c r="D20" s="64">
        <v>214186</v>
      </c>
      <c r="E20" s="23">
        <f t="shared" ref="E20:E33" si="2">F20-D20</f>
        <v>-9597</v>
      </c>
      <c r="F20" s="65">
        <v>204589</v>
      </c>
      <c r="G20" s="55"/>
    </row>
    <row r="21" spans="1:11" s="12" customFormat="1" ht="18" customHeight="1">
      <c r="A21" s="54"/>
      <c r="B21" s="71" t="s">
        <v>33</v>
      </c>
      <c r="C21" s="51"/>
      <c r="D21" s="64">
        <v>169946</v>
      </c>
      <c r="E21" s="23">
        <f t="shared" si="2"/>
        <v>-9597</v>
      </c>
      <c r="F21" s="65">
        <v>160349</v>
      </c>
      <c r="G21" s="55"/>
      <c r="I21" s="34"/>
    </row>
    <row r="22" spans="1:11" s="12" customFormat="1" ht="18" customHeight="1">
      <c r="A22" s="54"/>
      <c r="B22" s="51"/>
      <c r="C22" s="71" t="s">
        <v>34</v>
      </c>
      <c r="D22" s="64">
        <v>98292</v>
      </c>
      <c r="E22" s="23">
        <f t="shared" si="2"/>
        <v>-4092</v>
      </c>
      <c r="F22" s="65">
        <v>94200</v>
      </c>
      <c r="G22" s="55" t="s">
        <v>38</v>
      </c>
    </row>
    <row r="23" spans="1:11" s="12" customFormat="1" ht="18" customHeight="1">
      <c r="A23" s="56"/>
      <c r="B23" s="51"/>
      <c r="C23" s="71" t="s">
        <v>35</v>
      </c>
      <c r="D23" s="64">
        <v>42319</v>
      </c>
      <c r="E23" s="23">
        <f t="shared" si="2"/>
        <v>-4009</v>
      </c>
      <c r="F23" s="65">
        <v>38310</v>
      </c>
      <c r="G23" s="55" t="s">
        <v>38</v>
      </c>
    </row>
    <row r="24" spans="1:11" s="12" customFormat="1" ht="18" customHeight="1">
      <c r="A24" s="56"/>
      <c r="B24" s="57"/>
      <c r="C24" s="57" t="s">
        <v>37</v>
      </c>
      <c r="D24" s="66">
        <v>11717</v>
      </c>
      <c r="E24" s="23">
        <f t="shared" si="2"/>
        <v>-675</v>
      </c>
      <c r="F24" s="67">
        <v>11042</v>
      </c>
      <c r="G24" s="55" t="s">
        <v>38</v>
      </c>
    </row>
    <row r="25" spans="1:11" s="12" customFormat="1" ht="18" customHeight="1">
      <c r="A25" s="56"/>
      <c r="B25" s="57"/>
      <c r="C25" s="57" t="s">
        <v>36</v>
      </c>
      <c r="D25" s="66">
        <v>14178</v>
      </c>
      <c r="E25" s="23">
        <f t="shared" si="2"/>
        <v>-821</v>
      </c>
      <c r="F25" s="67">
        <v>13357</v>
      </c>
      <c r="G25" s="55" t="s">
        <v>38</v>
      </c>
    </row>
    <row r="26" spans="1:11" s="12" customFormat="1" ht="18" customHeight="1">
      <c r="A26" s="56" t="s">
        <v>39</v>
      </c>
      <c r="B26" s="57"/>
      <c r="C26" s="57"/>
      <c r="D26" s="66">
        <v>43000</v>
      </c>
      <c r="E26" s="23">
        <f t="shared" ref="E26" si="3">F26-D26</f>
        <v>17000</v>
      </c>
      <c r="F26" s="67">
        <v>60000</v>
      </c>
      <c r="G26" s="58"/>
    </row>
    <row r="27" spans="1:11" s="12" customFormat="1" ht="18" customHeight="1">
      <c r="A27" s="56"/>
      <c r="B27" s="57" t="s">
        <v>40</v>
      </c>
      <c r="C27" s="57"/>
      <c r="D27" s="66">
        <v>43000</v>
      </c>
      <c r="E27" s="23">
        <f t="shared" si="2"/>
        <v>17000</v>
      </c>
      <c r="F27" s="67">
        <v>60000</v>
      </c>
      <c r="G27" s="58"/>
    </row>
    <row r="28" spans="1:11" s="12" customFormat="1" ht="18" customHeight="1">
      <c r="A28" s="56"/>
      <c r="B28" s="57"/>
      <c r="C28" s="57" t="s">
        <v>53</v>
      </c>
      <c r="D28" s="66">
        <v>22000</v>
      </c>
      <c r="E28" s="23">
        <f t="shared" si="2"/>
        <v>2000</v>
      </c>
      <c r="F28" s="67">
        <v>24000</v>
      </c>
      <c r="G28" s="58" t="s">
        <v>54</v>
      </c>
    </row>
    <row r="29" spans="1:11" s="12" customFormat="1" ht="36">
      <c r="A29" s="56"/>
      <c r="B29" s="57"/>
      <c r="C29" s="57" t="s">
        <v>41</v>
      </c>
      <c r="D29" s="66">
        <v>11000</v>
      </c>
      <c r="E29" s="23">
        <f t="shared" si="2"/>
        <v>15000</v>
      </c>
      <c r="F29" s="67">
        <v>26000</v>
      </c>
      <c r="G29" s="72" t="s">
        <v>45</v>
      </c>
      <c r="I29" s="75"/>
      <c r="J29" s="75"/>
    </row>
    <row r="30" spans="1:11" s="12" customFormat="1" ht="18" customHeight="1">
      <c r="A30" s="56" t="s">
        <v>27</v>
      </c>
      <c r="B30" s="57"/>
      <c r="C30" s="57"/>
      <c r="D30" s="66">
        <v>131864</v>
      </c>
      <c r="E30" s="23">
        <f t="shared" si="2"/>
        <v>9397</v>
      </c>
      <c r="F30" s="67">
        <v>141261</v>
      </c>
      <c r="G30" s="58"/>
    </row>
    <row r="31" spans="1:11" s="12" customFormat="1" ht="18" customHeight="1">
      <c r="A31" s="56"/>
      <c r="B31" s="71" t="s">
        <v>46</v>
      </c>
      <c r="C31" s="51"/>
      <c r="D31" s="64">
        <v>8800</v>
      </c>
      <c r="E31" s="23">
        <f t="shared" si="2"/>
        <v>7560</v>
      </c>
      <c r="F31" s="65">
        <v>16360</v>
      </c>
      <c r="G31" s="55"/>
    </row>
    <row r="32" spans="1:11" s="12" customFormat="1" ht="18" customHeight="1">
      <c r="A32" s="73"/>
      <c r="B32" s="57"/>
      <c r="C32" s="57" t="s">
        <v>42</v>
      </c>
      <c r="D32" s="66">
        <v>1800</v>
      </c>
      <c r="E32" s="74">
        <f t="shared" si="2"/>
        <v>400</v>
      </c>
      <c r="F32" s="67">
        <v>2200</v>
      </c>
      <c r="G32" s="58" t="s">
        <v>52</v>
      </c>
      <c r="I32" s="34"/>
    </row>
    <row r="33" spans="1:11" s="12" customFormat="1" ht="18" customHeight="1">
      <c r="A33" s="73"/>
      <c r="B33" s="57"/>
      <c r="C33" s="57" t="s">
        <v>43</v>
      </c>
      <c r="D33" s="66">
        <v>3500</v>
      </c>
      <c r="E33" s="74">
        <f t="shared" si="2"/>
        <v>1000</v>
      </c>
      <c r="F33" s="67">
        <v>4500</v>
      </c>
      <c r="G33" s="58" t="s">
        <v>51</v>
      </c>
      <c r="J33" s="34"/>
    </row>
    <row r="34" spans="1:11" s="12" customFormat="1" ht="18" customHeight="1">
      <c r="A34" s="73"/>
      <c r="B34" s="57"/>
      <c r="C34" s="57" t="s">
        <v>44</v>
      </c>
      <c r="D34" s="66">
        <v>3500</v>
      </c>
      <c r="E34" s="74">
        <f>F34-D34</f>
        <v>6160</v>
      </c>
      <c r="F34" s="67">
        <v>9660</v>
      </c>
      <c r="G34" s="58" t="s">
        <v>50</v>
      </c>
    </row>
    <row r="35" spans="1:11" s="12" customFormat="1" ht="18" customHeight="1">
      <c r="A35" s="56"/>
      <c r="B35" s="71" t="s">
        <v>47</v>
      </c>
      <c r="C35" s="71"/>
      <c r="D35" s="64">
        <v>123064</v>
      </c>
      <c r="E35" s="23">
        <f t="shared" ref="E35:E36" si="4">F35-D35</f>
        <v>1837</v>
      </c>
      <c r="F35" s="65">
        <v>124901</v>
      </c>
      <c r="G35" s="55"/>
    </row>
    <row r="36" spans="1:11" s="12" customFormat="1" ht="18" customHeight="1" thickBot="1">
      <c r="A36" s="59"/>
      <c r="B36" s="60"/>
      <c r="C36" s="60" t="s">
        <v>48</v>
      </c>
      <c r="D36" s="68">
        <v>114864</v>
      </c>
      <c r="E36" s="31">
        <f t="shared" si="4"/>
        <v>1837</v>
      </c>
      <c r="F36" s="69">
        <v>116701</v>
      </c>
      <c r="G36" s="61" t="s">
        <v>49</v>
      </c>
    </row>
    <row r="37" spans="1:11" s="12" customFormat="1" ht="13.5" customHeight="1">
      <c r="A37" s="13"/>
      <c r="B37" s="8"/>
      <c r="C37" s="8"/>
      <c r="D37" s="36"/>
      <c r="E37" s="37"/>
      <c r="F37" s="38"/>
      <c r="G37" s="39"/>
    </row>
    <row r="38" spans="1:11" s="12" customFormat="1" ht="13.5" hidden="1" customHeight="1">
      <c r="A38" s="82" t="s">
        <v>14</v>
      </c>
      <c r="B38" s="83"/>
      <c r="C38" s="8"/>
      <c r="D38" s="9"/>
      <c r="E38" s="10"/>
      <c r="F38" s="11"/>
      <c r="G38" s="11"/>
    </row>
    <row r="39" spans="1:11" s="12" customFormat="1" ht="13.5" hidden="1" customHeight="1">
      <c r="A39" s="13" t="s">
        <v>1</v>
      </c>
      <c r="B39" s="8"/>
      <c r="C39" s="8"/>
      <c r="D39" s="9"/>
      <c r="E39" s="10"/>
      <c r="F39" s="11"/>
      <c r="G39" s="11" t="s">
        <v>2</v>
      </c>
    </row>
    <row r="40" spans="1:11" s="12" customFormat="1" ht="13.5" hidden="1" customHeight="1">
      <c r="A40" s="14" t="s">
        <v>3</v>
      </c>
      <c r="B40" s="15" t="s">
        <v>4</v>
      </c>
      <c r="C40" s="15" t="s">
        <v>5</v>
      </c>
      <c r="D40" s="16" t="s">
        <v>6</v>
      </c>
      <c r="E40" s="17" t="s">
        <v>7</v>
      </c>
      <c r="F40" s="18" t="s">
        <v>8</v>
      </c>
      <c r="G40" s="19" t="s">
        <v>9</v>
      </c>
    </row>
    <row r="41" spans="1:11" s="12" customFormat="1" ht="13.5" hidden="1" customHeight="1">
      <c r="A41" s="20"/>
      <c r="B41" s="21"/>
      <c r="C41" s="21" t="s">
        <v>10</v>
      </c>
      <c r="D41" s="22">
        <f>F41-E41</f>
        <v>3175564</v>
      </c>
      <c r="E41" s="23">
        <f>SUM(,E42)</f>
        <v>2390</v>
      </c>
      <c r="F41" s="24">
        <v>3177954</v>
      </c>
      <c r="G41" s="25"/>
    </row>
    <row r="42" spans="1:11" s="12" customFormat="1" ht="13.5" hidden="1" customHeight="1">
      <c r="A42" s="20" t="s">
        <v>15</v>
      </c>
      <c r="B42" s="21"/>
      <c r="C42" s="21"/>
      <c r="D42" s="22">
        <f t="shared" ref="D42:D44" si="5">F42-E42</f>
        <v>30675</v>
      </c>
      <c r="E42" s="23">
        <v>2390</v>
      </c>
      <c r="F42" s="24">
        <v>33065</v>
      </c>
      <c r="G42" s="25"/>
    </row>
    <row r="43" spans="1:11" s="12" customFormat="1" ht="13.5" hidden="1" customHeight="1">
      <c r="A43" s="26"/>
      <c r="B43" s="21" t="s">
        <v>15</v>
      </c>
      <c r="C43" s="21"/>
      <c r="D43" s="22">
        <f t="shared" si="5"/>
        <v>30675</v>
      </c>
      <c r="E43" s="23">
        <v>2390</v>
      </c>
      <c r="F43" s="24">
        <v>33065</v>
      </c>
      <c r="G43" s="25"/>
    </row>
    <row r="44" spans="1:11" s="12" customFormat="1" ht="13.5" hidden="1" customHeight="1">
      <c r="A44" s="27"/>
      <c r="B44" s="28"/>
      <c r="C44" s="29" t="s">
        <v>11</v>
      </c>
      <c r="D44" s="30">
        <f t="shared" si="5"/>
        <v>2000</v>
      </c>
      <c r="E44" s="31">
        <v>2390</v>
      </c>
      <c r="F44" s="32">
        <v>4390</v>
      </c>
      <c r="G44" s="33" t="s">
        <v>16</v>
      </c>
    </row>
    <row r="45" spans="1:11" s="12" customFormat="1" ht="14.25" hidden="1" customHeight="1">
      <c r="A45" s="13"/>
      <c r="B45" s="8"/>
      <c r="C45" s="8"/>
      <c r="D45" s="9"/>
      <c r="E45" s="10"/>
      <c r="F45" s="11"/>
      <c r="G45" s="11"/>
    </row>
    <row r="46" spans="1:11" s="12" customFormat="1" ht="13.5" hidden="1" customHeight="1">
      <c r="A46" s="13" t="s">
        <v>12</v>
      </c>
      <c r="B46" s="8"/>
      <c r="C46" s="8"/>
      <c r="D46" s="9"/>
      <c r="E46" s="10"/>
      <c r="F46" s="11"/>
      <c r="G46" s="11"/>
    </row>
    <row r="47" spans="1:11" s="12" customFormat="1" ht="13.5" hidden="1" customHeight="1">
      <c r="A47" s="14" t="s">
        <v>3</v>
      </c>
      <c r="B47" s="15" t="s">
        <v>4</v>
      </c>
      <c r="C47" s="15" t="s">
        <v>5</v>
      </c>
      <c r="D47" s="16" t="s">
        <v>6</v>
      </c>
      <c r="E47" s="17" t="s">
        <v>7</v>
      </c>
      <c r="F47" s="18" t="s">
        <v>8</v>
      </c>
      <c r="G47" s="19" t="s">
        <v>9</v>
      </c>
    </row>
    <row r="48" spans="1:11" s="12" customFormat="1" ht="13.5" hidden="1" customHeight="1">
      <c r="A48" s="20"/>
      <c r="B48" s="21"/>
      <c r="C48" s="21" t="s">
        <v>13</v>
      </c>
      <c r="D48" s="22">
        <f>F48-E48</f>
        <v>3175564</v>
      </c>
      <c r="E48" s="23">
        <f>SUM(E49)</f>
        <v>2390</v>
      </c>
      <c r="F48" s="24">
        <v>3177954</v>
      </c>
      <c r="G48" s="25"/>
      <c r="K48" s="34" t="e">
        <f>E41+E58+#REF!+#REF!+#REF!+#REF!+#REF!+#REF!+#REF!+#REF!+#REF!+#REF!+#REF!+#REF!+#REF!+#REF!+E6+#REF!+#REF!+#REF!+#REF!</f>
        <v>#REF!</v>
      </c>
    </row>
    <row r="49" spans="1:7" s="12" customFormat="1" ht="13.5" hidden="1" customHeight="1">
      <c r="A49" s="35" t="s">
        <v>17</v>
      </c>
      <c r="B49" s="21"/>
      <c r="C49" s="21"/>
      <c r="D49" s="22">
        <f t="shared" ref="D49:D51" si="6">F49-E49</f>
        <v>2000</v>
      </c>
      <c r="E49" s="23">
        <v>2390</v>
      </c>
      <c r="F49" s="24">
        <v>4390</v>
      </c>
      <c r="G49" s="25"/>
    </row>
    <row r="50" spans="1:7" s="12" customFormat="1" ht="13.5" hidden="1" customHeight="1">
      <c r="A50" s="26"/>
      <c r="B50" s="21" t="s">
        <v>17</v>
      </c>
      <c r="C50" s="21"/>
      <c r="D50" s="22">
        <f t="shared" si="6"/>
        <v>2000</v>
      </c>
      <c r="E50" s="23">
        <v>2390</v>
      </c>
      <c r="F50" s="24">
        <v>4390</v>
      </c>
      <c r="G50" s="25"/>
    </row>
    <row r="51" spans="1:7" s="12" customFormat="1" ht="13.5" hidden="1" customHeight="1">
      <c r="A51" s="27"/>
      <c r="B51" s="29"/>
      <c r="C51" s="29" t="s">
        <v>18</v>
      </c>
      <c r="D51" s="30">
        <f t="shared" si="6"/>
        <v>2000</v>
      </c>
      <c r="E51" s="31">
        <v>2390</v>
      </c>
      <c r="F51" s="32">
        <v>4390</v>
      </c>
      <c r="G51" s="33" t="s">
        <v>16</v>
      </c>
    </row>
    <row r="52" spans="1:7" s="12" customFormat="1" ht="13.5" hidden="1" customHeight="1">
      <c r="A52" s="13"/>
      <c r="B52" s="8"/>
      <c r="C52" s="8"/>
      <c r="D52" s="36"/>
      <c r="E52" s="37"/>
      <c r="F52" s="38"/>
      <c r="G52" s="39"/>
    </row>
    <row r="53" spans="1:7" s="12" customFormat="1" ht="13.5" hidden="1" customHeight="1">
      <c r="A53" s="13"/>
      <c r="B53" s="8"/>
      <c r="C53" s="8"/>
      <c r="D53" s="9"/>
      <c r="E53" s="10"/>
      <c r="F53" s="11"/>
      <c r="G53" s="11"/>
    </row>
    <row r="54" spans="1:7" s="12" customFormat="1" ht="6" hidden="1" customHeight="1">
      <c r="A54" s="13"/>
      <c r="B54" s="8"/>
      <c r="C54" s="8"/>
      <c r="D54" s="9"/>
      <c r="E54" s="10"/>
      <c r="F54" s="11"/>
      <c r="G54" s="11"/>
    </row>
    <row r="55" spans="1:7" s="12" customFormat="1" ht="13.5" hidden="1" customHeight="1">
      <c r="A55" s="82" t="s">
        <v>19</v>
      </c>
      <c r="B55" s="83"/>
      <c r="C55" s="8"/>
      <c r="D55" s="9"/>
      <c r="E55" s="10"/>
      <c r="F55" s="11"/>
      <c r="G55" s="11"/>
    </row>
    <row r="56" spans="1:7" s="12" customFormat="1" ht="13.5" hidden="1" customHeight="1">
      <c r="A56" s="13" t="s">
        <v>1</v>
      </c>
      <c r="B56" s="8"/>
      <c r="C56" s="8"/>
      <c r="D56" s="9"/>
      <c r="E56" s="10"/>
      <c r="F56" s="11"/>
      <c r="G56" s="11" t="s">
        <v>2</v>
      </c>
    </row>
    <row r="57" spans="1:7" s="12" customFormat="1" ht="13.5" hidden="1" customHeight="1">
      <c r="A57" s="14" t="s">
        <v>3</v>
      </c>
      <c r="B57" s="15" t="s">
        <v>4</v>
      </c>
      <c r="C57" s="15" t="s">
        <v>5</v>
      </c>
      <c r="D57" s="16" t="s">
        <v>6</v>
      </c>
      <c r="E57" s="17" t="s">
        <v>7</v>
      </c>
      <c r="F57" s="18" t="s">
        <v>8</v>
      </c>
      <c r="G57" s="19" t="s">
        <v>9</v>
      </c>
    </row>
    <row r="58" spans="1:7" s="12" customFormat="1" ht="13.5" hidden="1" customHeight="1">
      <c r="A58" s="20"/>
      <c r="B58" s="21"/>
      <c r="C58" s="21" t="s">
        <v>10</v>
      </c>
      <c r="D58" s="22" t="e">
        <f>F58-E58</f>
        <v>#REF!</v>
      </c>
      <c r="E58" s="23" t="e">
        <f>SUM(,#REF!)</f>
        <v>#REF!</v>
      </c>
      <c r="F58" s="24">
        <v>565579</v>
      </c>
      <c r="G58" s="25"/>
    </row>
  </sheetData>
  <mergeCells count="5">
    <mergeCell ref="A19:C19"/>
    <mergeCell ref="A6:C6"/>
    <mergeCell ref="A2:G2"/>
    <mergeCell ref="A38:B38"/>
    <mergeCell ref="A55:B55"/>
  </mergeCells>
  <phoneticPr fontId="4" type="noConversion"/>
  <printOptions horizontalCentered="1"/>
  <pageMargins left="0.15748031496062992" right="0.15748031496062992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추경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holt_52</dc:creator>
  <cp:lastModifiedBy>User</cp:lastModifiedBy>
  <cp:lastPrinted>2018-10-31T08:25:32Z</cp:lastPrinted>
  <dcterms:created xsi:type="dcterms:W3CDTF">2018-05-10T05:29:41Z</dcterms:created>
  <dcterms:modified xsi:type="dcterms:W3CDTF">2018-12-20T04:09:35Z</dcterms:modified>
</cp:coreProperties>
</file>